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22980" windowHeight="10080"/>
  </bookViews>
  <sheets>
    <sheet name="útok" sheetId="1" r:id="rId1"/>
  </sheets>
  <calcPr calcId="125725"/>
</workbook>
</file>

<file path=xl/calcChain.xml><?xml version="1.0" encoding="utf-8"?>
<calcChain xmlns="http://schemas.openxmlformats.org/spreadsheetml/2006/main">
  <c r="M19" i="1"/>
  <c r="I18"/>
  <c r="F18"/>
  <c r="L18"/>
  <c r="I19"/>
  <c r="F19"/>
  <c r="J19" s="1"/>
  <c r="I15"/>
  <c r="J15" s="1"/>
  <c r="F15"/>
  <c r="L17" s="1"/>
  <c r="I16"/>
  <c r="F16"/>
  <c r="J16" s="1"/>
  <c r="I17"/>
  <c r="F17"/>
  <c r="J17" s="1"/>
  <c r="I11"/>
  <c r="F11"/>
  <c r="M12" s="1"/>
  <c r="I10"/>
  <c r="F10"/>
  <c r="J10" s="1"/>
  <c r="I12"/>
  <c r="M10" s="1"/>
  <c r="F12"/>
  <c r="J12" s="1"/>
  <c r="I8"/>
  <c r="F8"/>
  <c r="I9"/>
  <c r="F9"/>
  <c r="J9" s="1"/>
  <c r="I7"/>
  <c r="F7"/>
  <c r="L7" s="1"/>
  <c r="J18" l="1"/>
  <c r="M18"/>
  <c r="J8"/>
  <c r="L8"/>
  <c r="N8" s="1"/>
  <c r="L11"/>
  <c r="M8"/>
  <c r="L12"/>
  <c r="N12" s="1"/>
  <c r="J7"/>
  <c r="M9"/>
  <c r="J11"/>
  <c r="A7"/>
  <c r="N7"/>
  <c r="A11" s="1"/>
  <c r="N11"/>
  <c r="N18"/>
  <c r="M15"/>
  <c r="L15"/>
  <c r="M16"/>
  <c r="M7"/>
  <c r="L16"/>
  <c r="M17"/>
  <c r="N17" s="1"/>
  <c r="L9"/>
  <c r="N9" s="1"/>
  <c r="L19"/>
  <c r="N19" s="1"/>
  <c r="L10"/>
  <c r="N10" s="1"/>
  <c r="M11"/>
  <c r="A8" l="1"/>
  <c r="A10"/>
  <c r="A12"/>
  <c r="A15"/>
  <c r="A9"/>
  <c r="N16"/>
  <c r="A16" s="1"/>
  <c r="N15"/>
  <c r="A18" l="1"/>
  <c r="A17"/>
  <c r="A19"/>
</calcChain>
</file>

<file path=xl/sharedStrings.xml><?xml version="1.0" encoding="utf-8"?>
<sst xmlns="http://schemas.openxmlformats.org/spreadsheetml/2006/main" count="32" uniqueCount="29">
  <si>
    <t>Krajské kolo v požárním sportu Olomouckého a Moravskoslezského kraje</t>
  </si>
  <si>
    <t>Přerov, 17. - 18. června 2017</t>
  </si>
  <si>
    <t>Požární útok</t>
  </si>
  <si>
    <t>muži HZS</t>
  </si>
  <si>
    <t>Moravskoslezský kraj</t>
  </si>
  <si>
    <t>1. pokus</t>
  </si>
  <si>
    <t>2. pokus</t>
  </si>
  <si>
    <t>poř.</t>
  </si>
  <si>
    <t>st.č.</t>
  </si>
  <si>
    <t>územní odbor</t>
  </si>
  <si>
    <t>levý</t>
  </si>
  <si>
    <t>pravý</t>
  </si>
  <si>
    <t>výsledný</t>
  </si>
  <si>
    <t>celkem</t>
  </si>
  <si>
    <t>min</t>
  </si>
  <si>
    <t>max</t>
  </si>
  <si>
    <t>koef</t>
  </si>
  <si>
    <t>Ostrava</t>
  </si>
  <si>
    <t>Opava</t>
  </si>
  <si>
    <t>Karviná</t>
  </si>
  <si>
    <t>Frýdek-Místek</t>
  </si>
  <si>
    <t>Bruntál</t>
  </si>
  <si>
    <t>Nový Jičín</t>
  </si>
  <si>
    <t>Olomoucký kraj</t>
  </si>
  <si>
    <t>Šumperk</t>
  </si>
  <si>
    <t>Olomouc</t>
  </si>
  <si>
    <t>Přerov</t>
  </si>
  <si>
    <t>Prostějov</t>
  </si>
  <si>
    <t>Jeseník</t>
  </si>
</sst>
</file>

<file path=xl/styles.xml><?xml version="1.0" encoding="utf-8"?>
<styleSheet xmlns="http://schemas.openxmlformats.org/spreadsheetml/2006/main">
  <fonts count="4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2" borderId="1" xfId="0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3" xfId="0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Fill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0" fontId="0" fillId="0" borderId="11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</cellXfs>
  <cellStyles count="1">
    <cellStyle name="normální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N19"/>
  <sheetViews>
    <sheetView tabSelected="1" zoomScale="130" zoomScaleNormal="130" workbookViewId="0">
      <selection activeCell="O12" sqref="O12"/>
    </sheetView>
  </sheetViews>
  <sheetFormatPr defaultRowHeight="13.2"/>
  <cols>
    <col min="1" max="2" width="4.5546875" bestFit="1" customWidth="1"/>
    <col min="3" max="3" width="17.6640625" bestFit="1" customWidth="1"/>
    <col min="12" max="13" width="5.5546875" hidden="1" customWidth="1"/>
    <col min="14" max="14" width="9.109375" hidden="1" customWidth="1"/>
  </cols>
  <sheetData>
    <row r="1" spans="1:14" ht="15.6">
      <c r="F1" s="1" t="s">
        <v>0</v>
      </c>
    </row>
    <row r="2" spans="1:14">
      <c r="F2" s="2" t="s">
        <v>1</v>
      </c>
    </row>
    <row r="3" spans="1:14">
      <c r="F3" s="3" t="s">
        <v>2</v>
      </c>
    </row>
    <row r="4" spans="1:14" ht="13.8" thickBot="1">
      <c r="F4" t="s">
        <v>3</v>
      </c>
    </row>
    <row r="5" spans="1:14" ht="13.8" thickBot="1">
      <c r="C5" s="4" t="s">
        <v>4</v>
      </c>
      <c r="D5" s="5"/>
      <c r="E5" s="6" t="s">
        <v>5</v>
      </c>
      <c r="F5" s="7"/>
      <c r="G5" s="8"/>
      <c r="H5" s="6" t="s">
        <v>6</v>
      </c>
      <c r="I5" s="9"/>
    </row>
    <row r="6" spans="1:14" ht="13.8" thickBot="1">
      <c r="A6" s="10" t="s">
        <v>7</v>
      </c>
      <c r="B6" s="11" t="s">
        <v>8</v>
      </c>
      <c r="C6" s="12" t="s">
        <v>9</v>
      </c>
      <c r="D6" s="10" t="s">
        <v>10</v>
      </c>
      <c r="E6" s="11" t="s">
        <v>11</v>
      </c>
      <c r="F6" s="13" t="s">
        <v>12</v>
      </c>
      <c r="G6" s="14" t="s">
        <v>10</v>
      </c>
      <c r="H6" s="11" t="s">
        <v>11</v>
      </c>
      <c r="I6" s="13" t="s">
        <v>12</v>
      </c>
      <c r="J6" s="15" t="s">
        <v>13</v>
      </c>
      <c r="L6" s="16" t="s">
        <v>14</v>
      </c>
      <c r="M6" s="16" t="s">
        <v>15</v>
      </c>
      <c r="N6" s="16" t="s">
        <v>16</v>
      </c>
    </row>
    <row r="7" spans="1:14">
      <c r="A7" s="17">
        <f>IF(J7=99.99,6,RANK(N7,$N$7:$N$12,1))</f>
        <v>1</v>
      </c>
      <c r="B7" s="18">
        <v>1</v>
      </c>
      <c r="C7" s="19" t="s">
        <v>17</v>
      </c>
      <c r="D7" s="20">
        <v>99.99</v>
      </c>
      <c r="E7" s="21"/>
      <c r="F7" s="22">
        <f>IF(MIN(D7:E7)=0,99.99,MAX(D7:E7))</f>
        <v>99.99</v>
      </c>
      <c r="G7" s="20">
        <v>21.69</v>
      </c>
      <c r="H7" s="21">
        <v>21.76</v>
      </c>
      <c r="I7" s="22">
        <f>IF(MIN(G7:H7)=0,99.99,MAX(G7:H7))</f>
        <v>21.76</v>
      </c>
      <c r="J7" s="23">
        <f>MIN(F7,I7)</f>
        <v>21.76</v>
      </c>
      <c r="L7" s="24">
        <f>MIN(F7,I7)</f>
        <v>21.76</v>
      </c>
      <c r="M7" s="24">
        <f>MAX(F7,I7)</f>
        <v>99.99</v>
      </c>
      <c r="N7">
        <f>L7+M7*0.0001</f>
        <v>21.769999000000002</v>
      </c>
    </row>
    <row r="8" spans="1:14">
      <c r="A8" s="25">
        <f>IF(J8=99.99,6,RANK(N8,$N$7:$N$12,1))</f>
        <v>2</v>
      </c>
      <c r="B8" s="26">
        <v>5</v>
      </c>
      <c r="C8" s="27" t="s">
        <v>19</v>
      </c>
      <c r="D8" s="28">
        <v>22.94</v>
      </c>
      <c r="E8" s="29">
        <v>22.47</v>
      </c>
      <c r="F8" s="30">
        <f>IF(MIN(D8:E8)=0,99.99,MAX(D8:E8))</f>
        <v>22.94</v>
      </c>
      <c r="G8" s="28">
        <v>22.14</v>
      </c>
      <c r="H8" s="29">
        <v>21.65</v>
      </c>
      <c r="I8" s="30">
        <f>IF(MIN(G8:H8)=0,99.99,MAX(G8:H8))</f>
        <v>22.14</v>
      </c>
      <c r="J8" s="31">
        <f>MIN(F8,I8)</f>
        <v>22.14</v>
      </c>
      <c r="L8" s="24">
        <f t="shared" ref="L8:L19" si="0">MIN(F8,I8)</f>
        <v>22.14</v>
      </c>
      <c r="M8" s="24">
        <f t="shared" ref="M8:M19" si="1">MAX(F8,I8)</f>
        <v>22.94</v>
      </c>
      <c r="N8">
        <f t="shared" ref="N8:N19" si="2">L8+M8*0.0001</f>
        <v>22.142294</v>
      </c>
    </row>
    <row r="9" spans="1:14">
      <c r="A9" s="25">
        <f>IF(J9=99.99,6,RANK(N9,$N$7:$N$12,1))</f>
        <v>3</v>
      </c>
      <c r="B9" s="26">
        <v>3</v>
      </c>
      <c r="C9" s="27" t="s">
        <v>18</v>
      </c>
      <c r="D9" s="28">
        <v>27.33</v>
      </c>
      <c r="E9" s="29">
        <v>26.41</v>
      </c>
      <c r="F9" s="30">
        <f>IF(MIN(D9:E9)=0,99.99,MAX(D9:E9))</f>
        <v>27.33</v>
      </c>
      <c r="G9" s="28">
        <v>25.52</v>
      </c>
      <c r="H9" s="29">
        <v>25.28</v>
      </c>
      <c r="I9" s="30">
        <f>IF(MIN(G9:H9)=0,99.99,MAX(G9:H9))</f>
        <v>25.52</v>
      </c>
      <c r="J9" s="31">
        <f>MIN(F9,I9)</f>
        <v>25.52</v>
      </c>
      <c r="L9" s="24">
        <f t="shared" si="0"/>
        <v>25.52</v>
      </c>
      <c r="M9" s="24">
        <f t="shared" si="1"/>
        <v>27.33</v>
      </c>
      <c r="N9">
        <f t="shared" si="2"/>
        <v>25.522732999999999</v>
      </c>
    </row>
    <row r="10" spans="1:14">
      <c r="A10" s="25">
        <f>IF(J10=99.99,6,RANK(N10,$N$7:$N$12,1))</f>
        <v>4</v>
      </c>
      <c r="B10" s="26">
        <v>9</v>
      </c>
      <c r="C10" s="27" t="s">
        <v>21</v>
      </c>
      <c r="D10" s="28">
        <v>51.84</v>
      </c>
      <c r="E10" s="29">
        <v>54</v>
      </c>
      <c r="F10" s="30">
        <f>IF(MIN(D10:E10)=0,99.99,MAX(D10:E10))</f>
        <v>54</v>
      </c>
      <c r="G10" s="28">
        <v>25.77</v>
      </c>
      <c r="H10" s="29">
        <v>24.31</v>
      </c>
      <c r="I10" s="30">
        <f>IF(MIN(G10:H10)=0,99.99,MAX(G10:H10))</f>
        <v>25.77</v>
      </c>
      <c r="J10" s="31">
        <f>MIN(F10,I10)</f>
        <v>25.77</v>
      </c>
      <c r="L10" s="24">
        <f t="shared" si="0"/>
        <v>25.77</v>
      </c>
      <c r="M10" s="24">
        <f t="shared" si="1"/>
        <v>54</v>
      </c>
      <c r="N10">
        <f t="shared" si="2"/>
        <v>25.775400000000001</v>
      </c>
    </row>
    <row r="11" spans="1:14">
      <c r="A11" s="25">
        <f>IF(J11=99.99,6,RANK(N11,$N$7:$N$12,1))</f>
        <v>5</v>
      </c>
      <c r="B11" s="26">
        <v>11</v>
      </c>
      <c r="C11" s="50" t="s">
        <v>22</v>
      </c>
      <c r="D11" s="28">
        <v>27.78</v>
      </c>
      <c r="E11" s="29">
        <v>28.37</v>
      </c>
      <c r="F11" s="30">
        <f>IF(MIN(D11:E11)=0,99.99,MAX(D11:E11))</f>
        <v>28.37</v>
      </c>
      <c r="G11" s="28"/>
      <c r="H11" s="29"/>
      <c r="I11" s="30">
        <f>IF(MIN(G11:H11)=0,99.99,MAX(G11:H11))</f>
        <v>99.99</v>
      </c>
      <c r="J11" s="31">
        <f>MIN(F11,I11)</f>
        <v>28.37</v>
      </c>
      <c r="L11" s="24">
        <f t="shared" si="0"/>
        <v>28.37</v>
      </c>
      <c r="M11" s="24">
        <f t="shared" si="1"/>
        <v>99.99</v>
      </c>
      <c r="N11">
        <f t="shared" si="2"/>
        <v>28.379999000000002</v>
      </c>
    </row>
    <row r="12" spans="1:14" ht="13.8" thickBot="1">
      <c r="A12" s="32">
        <f>IF(J12=99.99,6,RANK(N12,$N$7:$N$12,1))</f>
        <v>6</v>
      </c>
      <c r="B12" s="33">
        <v>7</v>
      </c>
      <c r="C12" s="49" t="s">
        <v>20</v>
      </c>
      <c r="D12" s="34">
        <v>25.73</v>
      </c>
      <c r="E12" s="35">
        <v>29.4</v>
      </c>
      <c r="F12" s="36">
        <f>IF(MIN(D12:E12)=0,99.99,MAX(D12:E12))</f>
        <v>29.4</v>
      </c>
      <c r="G12" s="34"/>
      <c r="H12" s="35"/>
      <c r="I12" s="36">
        <f>IF(MIN(G12:H12)=0,99.99,MAX(G12:H12))</f>
        <v>99.99</v>
      </c>
      <c r="J12" s="37">
        <f>MIN(F12,I12)</f>
        <v>29.4</v>
      </c>
      <c r="L12" s="24">
        <f t="shared" si="0"/>
        <v>29.4</v>
      </c>
      <c r="M12" s="24">
        <f t="shared" si="1"/>
        <v>99.99</v>
      </c>
      <c r="N12">
        <f t="shared" si="2"/>
        <v>29.409998999999999</v>
      </c>
    </row>
    <row r="13" spans="1:14">
      <c r="A13" s="38"/>
      <c r="B13" s="38"/>
      <c r="C13" s="39"/>
      <c r="D13" s="40"/>
      <c r="E13" s="40"/>
      <c r="F13" s="40"/>
      <c r="G13" s="40"/>
      <c r="H13" s="40"/>
      <c r="I13" s="40"/>
      <c r="J13" s="41"/>
      <c r="L13" s="24"/>
      <c r="M13" s="24"/>
    </row>
    <row r="14" spans="1:14" s="44" customFormat="1" ht="13.8" thickBot="1">
      <c r="A14" s="38"/>
      <c r="B14" s="38"/>
      <c r="C14" s="42" t="s">
        <v>23</v>
      </c>
      <c r="D14" s="40"/>
      <c r="E14" s="40"/>
      <c r="F14" s="40"/>
      <c r="G14" s="40"/>
      <c r="H14" s="40"/>
      <c r="I14" s="40"/>
      <c r="J14" s="43"/>
      <c r="L14" s="45"/>
      <c r="M14" s="45"/>
    </row>
    <row r="15" spans="1:14">
      <c r="A15" s="17">
        <f>IF(J15=99.99,5,RANK(N15,$N$15:$N$19,1))</f>
        <v>1</v>
      </c>
      <c r="B15" s="18">
        <v>6</v>
      </c>
      <c r="C15" s="46" t="s">
        <v>26</v>
      </c>
      <c r="D15" s="20">
        <v>22.01</v>
      </c>
      <c r="E15" s="21">
        <v>22.32</v>
      </c>
      <c r="F15" s="22">
        <f>IF(MIN(D15:E15)=0,99.99,MAX(D15:E15))</f>
        <v>22.32</v>
      </c>
      <c r="G15" s="20">
        <v>22.76</v>
      </c>
      <c r="H15" s="21">
        <v>24.02</v>
      </c>
      <c r="I15" s="22">
        <f>IF(MIN(G15:H15)=0,99.99,MAX(G15:H15))</f>
        <v>24.02</v>
      </c>
      <c r="J15" s="23">
        <f>MIN(F15,I15)</f>
        <v>22.32</v>
      </c>
      <c r="L15" s="24">
        <f t="shared" si="0"/>
        <v>22.32</v>
      </c>
      <c r="M15" s="24">
        <f t="shared" si="1"/>
        <v>24.02</v>
      </c>
      <c r="N15">
        <f t="shared" si="2"/>
        <v>22.322402</v>
      </c>
    </row>
    <row r="16" spans="1:14">
      <c r="A16" s="25">
        <f>IF(J16=99.99,5,RANK(N16,$N$15:$N$19,1))</f>
        <v>2</v>
      </c>
      <c r="B16" s="26">
        <v>4</v>
      </c>
      <c r="C16" s="47" t="s">
        <v>25</v>
      </c>
      <c r="D16" s="28">
        <v>26.19</v>
      </c>
      <c r="E16" s="29">
        <v>25.18</v>
      </c>
      <c r="F16" s="30">
        <f>IF(MIN(D16:E16)=0,99.99,MAX(D16:E16))</f>
        <v>26.19</v>
      </c>
      <c r="G16" s="28">
        <v>23.21</v>
      </c>
      <c r="H16" s="29">
        <v>23.72</v>
      </c>
      <c r="I16" s="30">
        <f>IF(MIN(G16:H16)=0,99.99,MAX(G16:H16))</f>
        <v>23.72</v>
      </c>
      <c r="J16" s="31">
        <f>MIN(F16,I16)</f>
        <v>23.72</v>
      </c>
      <c r="L16" s="24">
        <f t="shared" si="0"/>
        <v>23.72</v>
      </c>
      <c r="M16" s="24">
        <f t="shared" si="1"/>
        <v>26.19</v>
      </c>
      <c r="N16">
        <f t="shared" si="2"/>
        <v>23.722618999999998</v>
      </c>
    </row>
    <row r="17" spans="1:14">
      <c r="A17" s="25">
        <f>IF(J17=99.99,5,RANK(N17,$N$15:$N$19,1))</f>
        <v>3</v>
      </c>
      <c r="B17" s="26">
        <v>2</v>
      </c>
      <c r="C17" s="47" t="s">
        <v>24</v>
      </c>
      <c r="D17" s="28">
        <v>27.64</v>
      </c>
      <c r="E17" s="29">
        <v>26.51</v>
      </c>
      <c r="F17" s="30">
        <f>IF(MIN(D17:E17)=0,99.99,MAX(D17:E17))</f>
        <v>27.64</v>
      </c>
      <c r="G17" s="28"/>
      <c r="H17" s="29"/>
      <c r="I17" s="30">
        <f>IF(MIN(G17:H17)=0,99.99,MAX(G17:H17))</f>
        <v>99.99</v>
      </c>
      <c r="J17" s="31">
        <f>MIN(F17,I17)</f>
        <v>27.64</v>
      </c>
      <c r="L17" s="24">
        <f t="shared" si="0"/>
        <v>27.64</v>
      </c>
      <c r="M17" s="24">
        <f t="shared" si="1"/>
        <v>99.99</v>
      </c>
      <c r="N17">
        <f t="shared" si="2"/>
        <v>27.649999000000001</v>
      </c>
    </row>
    <row r="18" spans="1:14">
      <c r="A18" s="25">
        <f>IF(J18=99.99,5,RANK(N18,$N$15:$N$19,1))</f>
        <v>4</v>
      </c>
      <c r="B18" s="26">
        <v>10</v>
      </c>
      <c r="C18" s="47" t="s">
        <v>28</v>
      </c>
      <c r="D18" s="28">
        <v>46.98</v>
      </c>
      <c r="E18" s="29">
        <v>47.8</v>
      </c>
      <c r="F18" s="30">
        <f>IF(MIN(D18:E18)=0,99.99,MAX(D18:E18))</f>
        <v>47.8</v>
      </c>
      <c r="G18" s="28">
        <v>28.65</v>
      </c>
      <c r="H18" s="29">
        <v>26.61</v>
      </c>
      <c r="I18" s="30">
        <f>IF(MIN(G18:H18)=0,99.99,MAX(G18:H18))</f>
        <v>28.65</v>
      </c>
      <c r="J18" s="31">
        <f>MIN(F18,I18)</f>
        <v>28.65</v>
      </c>
      <c r="L18" s="24">
        <f t="shared" si="0"/>
        <v>28.65</v>
      </c>
      <c r="M18" s="24">
        <f t="shared" si="1"/>
        <v>47.8</v>
      </c>
      <c r="N18">
        <f t="shared" si="2"/>
        <v>28.654779999999999</v>
      </c>
    </row>
    <row r="19" spans="1:14" ht="13.8" thickBot="1">
      <c r="A19" s="32">
        <f>IF(J19=99.99,5,RANK(N19,$N$15:$N$19,1))</f>
        <v>5</v>
      </c>
      <c r="B19" s="33">
        <v>8</v>
      </c>
      <c r="C19" s="48" t="s">
        <v>27</v>
      </c>
      <c r="D19" s="34">
        <v>23.88</v>
      </c>
      <c r="E19" s="35">
        <v>32.53</v>
      </c>
      <c r="F19" s="36">
        <f>IF(MIN(D19:E19)=0,99.99,MAX(D19:E19))</f>
        <v>32.53</v>
      </c>
      <c r="G19" s="34">
        <v>28.87</v>
      </c>
      <c r="H19" s="35">
        <v>24.01</v>
      </c>
      <c r="I19" s="36">
        <f>IF(MIN(G19:H19)=0,99.99,MAX(G19:H19))</f>
        <v>28.87</v>
      </c>
      <c r="J19" s="37">
        <f>MIN(F19,I19)</f>
        <v>28.87</v>
      </c>
      <c r="L19" s="24">
        <f t="shared" si="0"/>
        <v>28.87</v>
      </c>
      <c r="M19" s="24">
        <f t="shared" si="1"/>
        <v>32.53</v>
      </c>
      <c r="N19">
        <f t="shared" si="2"/>
        <v>28.873253000000002</v>
      </c>
    </row>
  </sheetData>
  <sortState ref="A15:J19">
    <sortCondition ref="A15"/>
  </sortState>
  <conditionalFormatting sqref="D7:J12">
    <cfRule type="cellIs" dxfId="3" priority="3" stopIfTrue="1" operator="equal">
      <formula>99.99</formula>
    </cfRule>
    <cfRule type="cellIs" dxfId="2" priority="4" stopIfTrue="1" operator="equal">
      <formula>0</formula>
    </cfRule>
  </conditionalFormatting>
  <conditionalFormatting sqref="D15:J19">
    <cfRule type="cellIs" dxfId="1" priority="1" stopIfTrue="1" operator="equal">
      <formula>99.99</formula>
    </cfRule>
    <cfRule type="cellIs" dxfId="0" priority="2" stopIfTrue="1" operator="equal">
      <formula>0</formula>
    </cfRule>
  </conditionalFormatting>
  <pageMargins left="0.78740157499999996" right="0.78740157499999996" top="0.984251969" bottom="0.984251969" header="0.4921259845" footer="0.4921259845"/>
  <pageSetup paperSize="9" scale="1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útok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Čech</dc:creator>
  <cp:lastModifiedBy>Jiří Čech</cp:lastModifiedBy>
  <dcterms:created xsi:type="dcterms:W3CDTF">2017-06-18T10:34:19Z</dcterms:created>
  <dcterms:modified xsi:type="dcterms:W3CDTF">2017-06-18T10:36:11Z</dcterms:modified>
</cp:coreProperties>
</file>